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1\PRESUPUESTAL\"/>
    </mc:Choice>
  </mc:AlternateContent>
  <xr:revisionPtr revIDLastSave="0" documentId="13_ncr:1_{4F709E84-61C3-484D-8EE9-BEE010296DC7}" xr6:coauthVersionLast="47" xr6:coauthVersionMax="47" xr10:uidLastSave="{00000000-0000-0000-0000-000000000000}"/>
  <bookViews>
    <workbookView xWindow="3630" yWindow="3630" windowWidth="21600" windowHeight="11505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47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G53" i="6" l="1"/>
  <c r="D13" i="6"/>
  <c r="G13" i="6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<sst xmlns="http://schemas.openxmlformats.org/spreadsheetml/2006/main" count="85" uniqueCount="85">
  <si>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</si>
  <si>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</si>
  <si>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</si>
  <si>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</si>
  <si>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</si>
  <si>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</si>
  <si>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</si>
  <si>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</si>
  <si>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</si>
  <si>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</si>
  <si>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</si>
  <si>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</si>
  <si>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</si>
  <si>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</si>
  <si>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</si>
  <si>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</si>
  <si>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</si>
  <si>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</si>
  <si>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</si>
  <si>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</si>
  <si>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</si>
  <si>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</si>
  <si>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</si>
  <si>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</si>
  <si>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</si>
  <si>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</si>
  <si>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</si>
  <si>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</si>
  <si>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</si>
  <si>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</si>
  <si>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</si>
  <si>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</si>
  <si>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</si>
  <si>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</si>
  <si>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</si>
  <si>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</si>
  <si>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</si>
  <si>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</si>
  <si>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</si>
  <si>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</si>
  <si>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</si>
  <si>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</si>
  <si>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</si>
  <si>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</si>
  <si>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</si>
  <si>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</si>
  <si>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</si>
  <si>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</si>
  <si>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</si>
  <si>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</si>
  <si>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</si>
  <si>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</si>
  <si>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</si>
  <si>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</si>
  <si>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</si>
  <si>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</si>
  <si>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</si>
  <si>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</si>
  <si>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</si>
  <si>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</si>
  <si>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</si>
  <si>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</si>
  <si>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</si>
  <si>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</si>
  <si>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</si>
  <si>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</si>
  <si>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</si>
  <si>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</si>
  <si>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</si>
  <si>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</si>
  <si>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</si>
  <si>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</si>
  <si>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</si>
  <si>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</si>
  <si>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</si>
  <si>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</si>
  <si>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</si>
  <si>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</si>
  <si>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</si>
  <si>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</si>
  <si>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</si>
  <si>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</si>
  <si>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</si>
  <si>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</si>
  <si>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Santiago Maravatío, Guanajuato
Estado Analítico del Ejercicio del Presupuesto de Egresos
Clasificación por Objeto del Gasto (Capítulo y Concepto)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</si>
</sst>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17" t="s">
        <v>84</v>
      </c>
      <c r="B1" s="17"/>
      <c r="C1" s="17"/>
      <c r="D1" s="17"/>
      <c r="E1" s="17"/>
      <c r="F1" s="17"/>
      <c r="G1" s="18"/>
    </row>
    <row r="2" spans="1:8" x14ac:dyDescent="0.2">
      <c r="A2" s="22" t="s">
        <v>9</v>
      </c>
      <c r="B2" s="19" t="s">
        <v>15</v>
      </c>
      <c r="C2" s="17"/>
      <c r="D2" s="17"/>
      <c r="E2" s="17"/>
      <c r="F2" s="18"/>
      <c r="G2" s="20" t="s">
        <v>14</v>
      </c>
    </row>
    <row r="3" spans="1:8" ht="24.95" customHeight="1" x14ac:dyDescent="0.2">
      <c r="A3" s="23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1"/>
    </row>
    <row r="4" spans="1:8" x14ac:dyDescent="0.2">
      <c r="A4" s="24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41346803.420000002</v>
      </c>
      <c r="C5" s="8">
        <f>SUM(C6:C12)</f>
        <v>430835</v>
      </c>
      <c r="D5" s="8">
        <f>B5+C5</f>
        <v>41777638.420000002</v>
      </c>
      <c r="E5" s="8">
        <f>SUM(E6:E12)</f>
        <v>8623863.7400000002</v>
      </c>
      <c r="F5" s="8">
        <f>SUM(F6:F12)</f>
        <v>8623863.7400000002</v>
      </c>
      <c r="G5" s="8">
        <f>D5-E5</f>
        <v>33153774.68</v>
      </c>
    </row>
    <row r="6" spans="1:8" x14ac:dyDescent="0.2">
      <c r="A6" s="14" t="s">
        <v>20</v>
      </c>
      <c r="B6" s="5">
        <v>33027726.73</v>
      </c>
      <c r="C6" s="5">
        <v>228000</v>
      </c>
      <c r="D6" s="5">
        <f t="shared" ref="D6:D69" si="0">B6+C6</f>
        <v>33255726.73</v>
      </c>
      <c r="E6" s="5">
        <v>7470515.0499999998</v>
      </c>
      <c r="F6" s="5">
        <v>7470515.0499999998</v>
      </c>
      <c r="G6" s="5">
        <f t="shared" ref="G6:G69" si="1">D6-E6</f>
        <v>25785211.68</v>
      </c>
      <c r="H6" s="6">
        <v>1100</v>
      </c>
    </row>
    <row r="7" spans="1:8" x14ac:dyDescent="0.2">
      <c r="A7" s="14" t="s">
        <v>21</v>
      </c>
      <c r="B7" s="5">
        <v>1400000</v>
      </c>
      <c r="C7" s="5">
        <v>170535</v>
      </c>
      <c r="D7" s="5">
        <f t="shared" si="0"/>
        <v>1570535</v>
      </c>
      <c r="E7" s="5">
        <v>865889.34</v>
      </c>
      <c r="F7" s="5">
        <v>865889.34</v>
      </c>
      <c r="G7" s="5">
        <f t="shared" si="1"/>
        <v>704645.66</v>
      </c>
      <c r="H7" s="6">
        <v>1200</v>
      </c>
    </row>
    <row r="8" spans="1:8" x14ac:dyDescent="0.2">
      <c r="A8" s="14" t="s">
        <v>22</v>
      </c>
      <c r="B8" s="5">
        <v>5032485.18</v>
      </c>
      <c r="C8" s="5">
        <v>32300</v>
      </c>
      <c r="D8" s="5">
        <f t="shared" si="0"/>
        <v>5064785.18</v>
      </c>
      <c r="E8" s="5">
        <v>21820.37</v>
      </c>
      <c r="F8" s="5">
        <v>21820.37</v>
      </c>
      <c r="G8" s="5">
        <f t="shared" si="1"/>
        <v>5042964.8099999996</v>
      </c>
      <c r="H8" s="6">
        <v>1300</v>
      </c>
    </row>
    <row r="9" spans="1:8" x14ac:dyDescent="0.2">
      <c r="A9" s="14" t="s">
        <v>1</v>
      </c>
      <c r="B9" s="5">
        <v>165000</v>
      </c>
      <c r="C9" s="5">
        <v>0</v>
      </c>
      <c r="D9" s="5">
        <f t="shared" si="0"/>
        <v>165000</v>
      </c>
      <c r="E9" s="5">
        <v>0</v>
      </c>
      <c r="F9" s="5">
        <v>0</v>
      </c>
      <c r="G9" s="5">
        <f t="shared" si="1"/>
        <v>165000</v>
      </c>
      <c r="H9" s="6">
        <v>1400</v>
      </c>
    </row>
    <row r="10" spans="1:8" x14ac:dyDescent="0.2">
      <c r="A10" s="14" t="s">
        <v>23</v>
      </c>
      <c r="B10" s="5">
        <v>1721591.51</v>
      </c>
      <c r="C10" s="5">
        <v>0</v>
      </c>
      <c r="D10" s="5">
        <f t="shared" si="0"/>
        <v>1721591.51</v>
      </c>
      <c r="E10" s="5">
        <v>265638.98</v>
      </c>
      <c r="F10" s="5">
        <v>265638.98</v>
      </c>
      <c r="G10" s="5">
        <f t="shared" si="1"/>
        <v>1455952.53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13485427</v>
      </c>
      <c r="C13" s="9">
        <f>SUM(C14:C22)</f>
        <v>1031613</v>
      </c>
      <c r="D13" s="9">
        <f t="shared" si="0"/>
        <v>14517040</v>
      </c>
      <c r="E13" s="9">
        <f>SUM(E14:E22)</f>
        <v>3504108.8300000005</v>
      </c>
      <c r="F13" s="9">
        <f>SUM(F14:F22)</f>
        <v>3036331.5900000008</v>
      </c>
      <c r="G13" s="9">
        <f t="shared" si="1"/>
        <v>11012931.17</v>
      </c>
      <c r="H13" s="13">
        <v>0</v>
      </c>
    </row>
    <row r="14" spans="1:8" x14ac:dyDescent="0.2">
      <c r="A14" s="14" t="s">
        <v>25</v>
      </c>
      <c r="B14" s="5">
        <v>873608</v>
      </c>
      <c r="C14" s="5">
        <v>178700</v>
      </c>
      <c r="D14" s="5">
        <f t="shared" si="0"/>
        <v>1052308</v>
      </c>
      <c r="E14" s="5">
        <v>274927.56</v>
      </c>
      <c r="F14" s="5">
        <v>272150.52</v>
      </c>
      <c r="G14" s="5">
        <f t="shared" si="1"/>
        <v>777380.44</v>
      </c>
      <c r="H14" s="6">
        <v>2100</v>
      </c>
    </row>
    <row r="15" spans="1:8" x14ac:dyDescent="0.2">
      <c r="A15" s="14" t="s">
        <v>26</v>
      </c>
      <c r="B15" s="5">
        <v>309000</v>
      </c>
      <c r="C15" s="5">
        <v>-65000</v>
      </c>
      <c r="D15" s="5">
        <f t="shared" si="0"/>
        <v>244000</v>
      </c>
      <c r="E15" s="5">
        <v>42544.01</v>
      </c>
      <c r="F15" s="5">
        <v>42544.01</v>
      </c>
      <c r="G15" s="5">
        <f t="shared" si="1"/>
        <v>201455.99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5279788</v>
      </c>
      <c r="C17" s="5">
        <v>686450</v>
      </c>
      <c r="D17" s="5">
        <f t="shared" si="0"/>
        <v>5966238</v>
      </c>
      <c r="E17" s="5">
        <v>1555158.11</v>
      </c>
      <c r="F17" s="5">
        <v>1295158.1100000001</v>
      </c>
      <c r="G17" s="5">
        <f t="shared" si="1"/>
        <v>4411079.8899999997</v>
      </c>
      <c r="H17" s="6">
        <v>2400</v>
      </c>
    </row>
    <row r="18" spans="1:8" x14ac:dyDescent="0.2">
      <c r="A18" s="14" t="s">
        <v>29</v>
      </c>
      <c r="B18" s="5">
        <v>327351</v>
      </c>
      <c r="C18" s="5">
        <v>-5000</v>
      </c>
      <c r="D18" s="5">
        <f t="shared" si="0"/>
        <v>322351</v>
      </c>
      <c r="E18" s="5">
        <v>144597.84</v>
      </c>
      <c r="F18" s="5">
        <v>144597.84</v>
      </c>
      <c r="G18" s="5">
        <f t="shared" si="1"/>
        <v>177753.16</v>
      </c>
      <c r="H18" s="6">
        <v>2500</v>
      </c>
    </row>
    <row r="19" spans="1:8" x14ac:dyDescent="0.2">
      <c r="A19" s="14" t="s">
        <v>30</v>
      </c>
      <c r="B19" s="5">
        <v>4961800</v>
      </c>
      <c r="C19" s="5">
        <v>237190</v>
      </c>
      <c r="D19" s="5">
        <f t="shared" si="0"/>
        <v>5198990</v>
      </c>
      <c r="E19" s="5">
        <v>1082526.24</v>
      </c>
      <c r="F19" s="5">
        <v>877526.04</v>
      </c>
      <c r="G19" s="5">
        <f t="shared" si="1"/>
        <v>4116463.76</v>
      </c>
      <c r="H19" s="6">
        <v>2600</v>
      </c>
    </row>
    <row r="20" spans="1:8" x14ac:dyDescent="0.2">
      <c r="A20" s="14" t="s">
        <v>31</v>
      </c>
      <c r="B20" s="5">
        <v>578400</v>
      </c>
      <c r="C20" s="5">
        <v>-727</v>
      </c>
      <c r="D20" s="5">
        <f t="shared" si="0"/>
        <v>577673</v>
      </c>
      <c r="E20" s="5">
        <v>88911.4</v>
      </c>
      <c r="F20" s="5">
        <v>88911.4</v>
      </c>
      <c r="G20" s="5">
        <f t="shared" si="1"/>
        <v>488761.59999999998</v>
      </c>
      <c r="H20" s="6">
        <v>2700</v>
      </c>
    </row>
    <row r="21" spans="1:8" x14ac:dyDescent="0.2">
      <c r="A21" s="14" t="s">
        <v>32</v>
      </c>
      <c r="B21" s="5">
        <v>50000</v>
      </c>
      <c r="C21" s="5">
        <v>0</v>
      </c>
      <c r="D21" s="5">
        <f t="shared" si="0"/>
        <v>50000</v>
      </c>
      <c r="E21" s="5">
        <v>6551.99</v>
      </c>
      <c r="F21" s="5">
        <v>6551.99</v>
      </c>
      <c r="G21" s="5">
        <f t="shared" si="1"/>
        <v>43448.01</v>
      </c>
      <c r="H21" s="6">
        <v>2800</v>
      </c>
    </row>
    <row r="22" spans="1:8" x14ac:dyDescent="0.2">
      <c r="A22" s="14" t="s">
        <v>33</v>
      </c>
      <c r="B22" s="5">
        <v>1105480</v>
      </c>
      <c r="C22" s="5">
        <v>0</v>
      </c>
      <c r="D22" s="5">
        <f t="shared" si="0"/>
        <v>1105480</v>
      </c>
      <c r="E22" s="5">
        <v>308891.68</v>
      </c>
      <c r="F22" s="5">
        <v>308891.68</v>
      </c>
      <c r="G22" s="5">
        <f t="shared" si="1"/>
        <v>796588.32000000007</v>
      </c>
      <c r="H22" s="6">
        <v>2900</v>
      </c>
    </row>
    <row r="23" spans="1:8" x14ac:dyDescent="0.2">
      <c r="A23" s="12" t="s">
        <v>17</v>
      </c>
      <c r="B23" s="9">
        <f>SUM(B24:B32)</f>
        <v>15289704.18</v>
      </c>
      <c r="C23" s="9">
        <f>SUM(C24:C32)</f>
        <v>7440791.71</v>
      </c>
      <c r="D23" s="9">
        <f t="shared" si="0"/>
        <v>22730495.890000001</v>
      </c>
      <c r="E23" s="9">
        <f>SUM(E24:E32)</f>
        <v>2798021.24</v>
      </c>
      <c r="F23" s="9">
        <f>SUM(F24:F32)</f>
        <v>2790932.14</v>
      </c>
      <c r="G23" s="9">
        <f t="shared" si="1"/>
        <v>19932474.649999999</v>
      </c>
      <c r="H23" s="13">
        <v>0</v>
      </c>
    </row>
    <row r="24" spans="1:8" x14ac:dyDescent="0.2">
      <c r="A24" s="14" t="s">
        <v>34</v>
      </c>
      <c r="B24" s="5">
        <v>2563702.56</v>
      </c>
      <c r="C24" s="5">
        <v>290000</v>
      </c>
      <c r="D24" s="5">
        <f t="shared" si="0"/>
        <v>2853702.56</v>
      </c>
      <c r="E24" s="5">
        <v>922285.11</v>
      </c>
      <c r="F24" s="5">
        <v>922285.11</v>
      </c>
      <c r="G24" s="5">
        <f t="shared" si="1"/>
        <v>1931417.4500000002</v>
      </c>
      <c r="H24" s="6">
        <v>3100</v>
      </c>
    </row>
    <row r="25" spans="1:8" x14ac:dyDescent="0.2">
      <c r="A25" s="14" t="s">
        <v>35</v>
      </c>
      <c r="B25" s="5">
        <v>617250</v>
      </c>
      <c r="C25" s="5">
        <v>770000</v>
      </c>
      <c r="D25" s="5">
        <f t="shared" si="0"/>
        <v>1387250</v>
      </c>
      <c r="E25" s="5">
        <v>91500</v>
      </c>
      <c r="F25" s="5">
        <v>91500</v>
      </c>
      <c r="G25" s="5">
        <f t="shared" si="1"/>
        <v>1295750</v>
      </c>
      <c r="H25" s="6">
        <v>3200</v>
      </c>
    </row>
    <row r="26" spans="1:8" x14ac:dyDescent="0.2">
      <c r="A26" s="14" t="s">
        <v>36</v>
      </c>
      <c r="B26" s="5">
        <v>1307102.6000000001</v>
      </c>
      <c r="C26" s="5">
        <v>868681.43</v>
      </c>
      <c r="D26" s="5">
        <f t="shared" si="0"/>
        <v>2175784.0300000003</v>
      </c>
      <c r="E26" s="5">
        <v>789760.01</v>
      </c>
      <c r="F26" s="5">
        <v>789760.01</v>
      </c>
      <c r="G26" s="5">
        <f t="shared" si="1"/>
        <v>1386024.0200000003</v>
      </c>
      <c r="H26" s="6">
        <v>3300</v>
      </c>
    </row>
    <row r="27" spans="1:8" x14ac:dyDescent="0.2">
      <c r="A27" s="14" t="s">
        <v>37</v>
      </c>
      <c r="B27" s="5">
        <v>589400</v>
      </c>
      <c r="C27" s="5">
        <v>428025.28</v>
      </c>
      <c r="D27" s="5">
        <f t="shared" si="0"/>
        <v>1017425.28</v>
      </c>
      <c r="E27" s="5">
        <v>44772.95</v>
      </c>
      <c r="F27" s="5">
        <v>44772.95</v>
      </c>
      <c r="G27" s="5">
        <f t="shared" si="1"/>
        <v>972652.33000000007</v>
      </c>
      <c r="H27" s="6">
        <v>3400</v>
      </c>
    </row>
    <row r="28" spans="1:8" x14ac:dyDescent="0.2">
      <c r="A28" s="14" t="s">
        <v>38</v>
      </c>
      <c r="B28" s="5">
        <v>602089.76</v>
      </c>
      <c r="C28" s="5">
        <v>173640</v>
      </c>
      <c r="D28" s="5">
        <f t="shared" si="0"/>
        <v>775729.76</v>
      </c>
      <c r="E28" s="5">
        <v>134222.68</v>
      </c>
      <c r="F28" s="5">
        <v>134222.68</v>
      </c>
      <c r="G28" s="5">
        <f t="shared" si="1"/>
        <v>641507.08000000007</v>
      </c>
      <c r="H28" s="6">
        <v>3500</v>
      </c>
    </row>
    <row r="29" spans="1:8" x14ac:dyDescent="0.2">
      <c r="A29" s="14" t="s">
        <v>39</v>
      </c>
      <c r="B29" s="5">
        <v>140000</v>
      </c>
      <c r="C29" s="5">
        <v>0</v>
      </c>
      <c r="D29" s="5">
        <f t="shared" si="0"/>
        <v>140000</v>
      </c>
      <c r="E29" s="5">
        <v>41728.6</v>
      </c>
      <c r="F29" s="5">
        <v>41728.6</v>
      </c>
      <c r="G29" s="5">
        <f t="shared" si="1"/>
        <v>98271.4</v>
      </c>
      <c r="H29" s="6">
        <v>3600</v>
      </c>
    </row>
    <row r="30" spans="1:8" x14ac:dyDescent="0.2">
      <c r="A30" s="14" t="s">
        <v>40</v>
      </c>
      <c r="B30" s="5">
        <v>115000</v>
      </c>
      <c r="C30" s="5">
        <v>0</v>
      </c>
      <c r="D30" s="5">
        <f t="shared" si="0"/>
        <v>115000</v>
      </c>
      <c r="E30" s="5">
        <v>17186.810000000001</v>
      </c>
      <c r="F30" s="5">
        <v>17186.810000000001</v>
      </c>
      <c r="G30" s="5">
        <f t="shared" si="1"/>
        <v>97813.19</v>
      </c>
      <c r="H30" s="6">
        <v>3700</v>
      </c>
    </row>
    <row r="31" spans="1:8" x14ac:dyDescent="0.2">
      <c r="A31" s="14" t="s">
        <v>41</v>
      </c>
      <c r="B31" s="5">
        <v>6450000</v>
      </c>
      <c r="C31" s="5">
        <v>4510445</v>
      </c>
      <c r="D31" s="5">
        <f t="shared" si="0"/>
        <v>10960445</v>
      </c>
      <c r="E31" s="5">
        <v>374185.08</v>
      </c>
      <c r="F31" s="5">
        <v>367095.98</v>
      </c>
      <c r="G31" s="5">
        <f t="shared" si="1"/>
        <v>10586259.92</v>
      </c>
      <c r="H31" s="6">
        <v>3800</v>
      </c>
    </row>
    <row r="32" spans="1:8" x14ac:dyDescent="0.2">
      <c r="A32" s="14" t="s">
        <v>0</v>
      </c>
      <c r="B32" s="5">
        <v>2905159.26</v>
      </c>
      <c r="C32" s="5">
        <v>400000</v>
      </c>
      <c r="D32" s="5">
        <f t="shared" si="0"/>
        <v>3305159.26</v>
      </c>
      <c r="E32" s="5">
        <v>382380</v>
      </c>
      <c r="F32" s="5">
        <v>382380</v>
      </c>
      <c r="G32" s="5">
        <f t="shared" si="1"/>
        <v>2922779.26</v>
      </c>
      <c r="H32" s="6">
        <v>3900</v>
      </c>
    </row>
    <row r="33" spans="1:8" x14ac:dyDescent="0.2">
      <c r="A33" s="12" t="s">
        <v>80</v>
      </c>
      <c r="B33" s="9">
        <f>SUM(B34:B42)</f>
        <v>16746714.67</v>
      </c>
      <c r="C33" s="9">
        <f>SUM(C34:C42)</f>
        <v>14805121.77</v>
      </c>
      <c r="D33" s="9">
        <f t="shared" si="0"/>
        <v>31551836.439999998</v>
      </c>
      <c r="E33" s="9">
        <f>SUM(E34:E42)</f>
        <v>9150188.1799999997</v>
      </c>
      <c r="F33" s="9">
        <f>SUM(F34:F42)</f>
        <v>9150188.1799999997</v>
      </c>
      <c r="G33" s="9">
        <f t="shared" si="1"/>
        <v>22401648.259999998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9675524.6699999999</v>
      </c>
      <c r="C35" s="5">
        <v>-973246.67</v>
      </c>
      <c r="D35" s="5">
        <f t="shared" si="0"/>
        <v>8702278</v>
      </c>
      <c r="E35" s="5">
        <v>2158769.4900000002</v>
      </c>
      <c r="F35" s="5">
        <v>2158769.4900000002</v>
      </c>
      <c r="G35" s="5">
        <f t="shared" si="1"/>
        <v>6543508.5099999998</v>
      </c>
      <c r="H35" s="6">
        <v>4200</v>
      </c>
    </row>
    <row r="36" spans="1:8" x14ac:dyDescent="0.2">
      <c r="A36" s="14" t="s">
        <v>44</v>
      </c>
      <c r="B36" s="5">
        <v>903000</v>
      </c>
      <c r="C36" s="5">
        <v>5319713.2</v>
      </c>
      <c r="D36" s="5">
        <f t="shared" si="0"/>
        <v>6222713.2000000002</v>
      </c>
      <c r="E36" s="5">
        <v>1405033.2</v>
      </c>
      <c r="F36" s="5">
        <v>1405033.2</v>
      </c>
      <c r="G36" s="5">
        <f t="shared" si="1"/>
        <v>4817680</v>
      </c>
      <c r="H36" s="6">
        <v>4300</v>
      </c>
    </row>
    <row r="37" spans="1:8" x14ac:dyDescent="0.2">
      <c r="A37" s="14" t="s">
        <v>45</v>
      </c>
      <c r="B37" s="5">
        <v>6168190</v>
      </c>
      <c r="C37" s="5">
        <v>10458655.24</v>
      </c>
      <c r="D37" s="5">
        <f t="shared" si="0"/>
        <v>16626845.24</v>
      </c>
      <c r="E37" s="5">
        <v>5586385.4900000002</v>
      </c>
      <c r="F37" s="5">
        <v>5586385.4900000002</v>
      </c>
      <c r="G37" s="5">
        <f t="shared" si="1"/>
        <v>11040459.75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60000</v>
      </c>
      <c r="C43" s="9">
        <f>SUM(C44:C52)</f>
        <v>2617660</v>
      </c>
      <c r="D43" s="9">
        <f t="shared" si="0"/>
        <v>2677660</v>
      </c>
      <c r="E43" s="9">
        <f>SUM(E44:E52)</f>
        <v>2594603.0199999996</v>
      </c>
      <c r="F43" s="9">
        <f>SUM(F44:F52)</f>
        <v>2594603.0199999996</v>
      </c>
      <c r="G43" s="9">
        <f t="shared" si="1"/>
        <v>83056.980000000447</v>
      </c>
      <c r="H43" s="13">
        <v>0</v>
      </c>
    </row>
    <row r="44" spans="1:8" x14ac:dyDescent="0.2">
      <c r="A44" s="4" t="s">
        <v>49</v>
      </c>
      <c r="B44" s="5">
        <v>0</v>
      </c>
      <c r="C44" s="5">
        <v>41160</v>
      </c>
      <c r="D44" s="5">
        <f t="shared" si="0"/>
        <v>41160</v>
      </c>
      <c r="E44" s="5">
        <v>29079.01</v>
      </c>
      <c r="F44" s="5">
        <v>29079.01</v>
      </c>
      <c r="G44" s="5">
        <f t="shared" si="1"/>
        <v>12080.990000000002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32000</v>
      </c>
      <c r="D45" s="5">
        <f t="shared" si="0"/>
        <v>32000</v>
      </c>
      <c r="E45" s="5">
        <v>11999</v>
      </c>
      <c r="F45" s="5">
        <v>11999</v>
      </c>
      <c r="G45" s="5">
        <f t="shared" si="1"/>
        <v>20001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2544500</v>
      </c>
      <c r="D47" s="5">
        <f t="shared" si="0"/>
        <v>2544500</v>
      </c>
      <c r="E47" s="5">
        <v>2544500</v>
      </c>
      <c r="F47" s="5">
        <v>2544500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60000</v>
      </c>
      <c r="C49" s="5">
        <v>0</v>
      </c>
      <c r="D49" s="5">
        <f t="shared" si="0"/>
        <v>60000</v>
      </c>
      <c r="E49" s="5">
        <v>9025.01</v>
      </c>
      <c r="F49" s="5">
        <v>9025.01</v>
      </c>
      <c r="G49" s="5">
        <f t="shared" si="1"/>
        <v>50974.99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71306070.730000004</v>
      </c>
      <c r="C53" s="9">
        <f>SUM(C54:C56)</f>
        <v>24634064.469999999</v>
      </c>
      <c r="D53" s="9">
        <f t="shared" si="0"/>
        <v>95940135.200000003</v>
      </c>
      <c r="E53" s="9">
        <f>SUM(E54:E56)</f>
        <v>23134661.359999999</v>
      </c>
      <c r="F53" s="9">
        <f>SUM(F54:F56)</f>
        <v>23134661.359999999</v>
      </c>
      <c r="G53" s="9">
        <f t="shared" si="1"/>
        <v>72805473.840000004</v>
      </c>
      <c r="H53" s="13">
        <v>0</v>
      </c>
    </row>
    <row r="54" spans="1:8" x14ac:dyDescent="0.2">
      <c r="A54" s="14" t="s">
        <v>58</v>
      </c>
      <c r="B54" s="5">
        <v>69306070.730000004</v>
      </c>
      <c r="C54" s="5">
        <v>14637815.890000001</v>
      </c>
      <c r="D54" s="5">
        <f t="shared" si="0"/>
        <v>83943886.620000005</v>
      </c>
      <c r="E54" s="5">
        <v>21302512.219999999</v>
      </c>
      <c r="F54" s="5">
        <v>21302512.219999999</v>
      </c>
      <c r="G54" s="5">
        <f t="shared" si="1"/>
        <v>62641374.400000006</v>
      </c>
      <c r="H54" s="6">
        <v>6100</v>
      </c>
    </row>
    <row r="55" spans="1:8" x14ac:dyDescent="0.2">
      <c r="A55" s="14" t="s">
        <v>59</v>
      </c>
      <c r="B55" s="5">
        <v>2000000</v>
      </c>
      <c r="C55" s="5">
        <v>9996248.5800000001</v>
      </c>
      <c r="D55" s="5">
        <f t="shared" si="0"/>
        <v>11996248.58</v>
      </c>
      <c r="E55" s="5">
        <v>1832149.14</v>
      </c>
      <c r="F55" s="5">
        <v>1832149.14</v>
      </c>
      <c r="G55" s="5">
        <f t="shared" si="1"/>
        <v>10164099.439999999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500000</v>
      </c>
      <c r="C57" s="9">
        <f>SUM(C58:C64)</f>
        <v>8261515.4500000002</v>
      </c>
      <c r="D57" s="9">
        <f t="shared" si="0"/>
        <v>8761515.4499999993</v>
      </c>
      <c r="E57" s="9">
        <f>SUM(E58:E64)</f>
        <v>0</v>
      </c>
      <c r="F57" s="9">
        <f>SUM(F58:F64)</f>
        <v>0</v>
      </c>
      <c r="G57" s="9">
        <f t="shared" si="1"/>
        <v>8761515.4499999993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500000</v>
      </c>
      <c r="C64" s="5">
        <v>8261515.4500000002</v>
      </c>
      <c r="D64" s="5">
        <f t="shared" si="0"/>
        <v>8761515.4499999993</v>
      </c>
      <c r="E64" s="5">
        <v>0</v>
      </c>
      <c r="F64" s="5">
        <v>0</v>
      </c>
      <c r="G64" s="5">
        <f t="shared" si="1"/>
        <v>8761515.4499999993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3663800</v>
      </c>
      <c r="C69" s="9">
        <f>SUM(C70:C76)</f>
        <v>0</v>
      </c>
      <c r="D69" s="9">
        <f t="shared" si="0"/>
        <v>3663800</v>
      </c>
      <c r="E69" s="9">
        <f>SUM(E70:E76)</f>
        <v>2096460.01</v>
      </c>
      <c r="F69" s="9">
        <f>SUM(F70:F76)</f>
        <v>2096460.01</v>
      </c>
      <c r="G69" s="9">
        <f t="shared" si="1"/>
        <v>1567339.99</v>
      </c>
      <c r="H69" s="13">
        <v>0</v>
      </c>
    </row>
    <row r="70" spans="1:8" x14ac:dyDescent="0.2">
      <c r="A70" s="14" t="s">
        <v>68</v>
      </c>
      <c r="B70" s="5">
        <v>3500000</v>
      </c>
      <c r="C70" s="5">
        <v>0</v>
      </c>
      <c r="D70" s="5">
        <f t="shared" ref="D70:D76" si="2">B70+C70</f>
        <v>3500000</v>
      </c>
      <c r="E70" s="5">
        <v>2000000</v>
      </c>
      <c r="F70" s="5">
        <v>2000000</v>
      </c>
      <c r="G70" s="5">
        <f t="shared" ref="G70:G76" si="3">D70-E70</f>
        <v>1500000</v>
      </c>
      <c r="H70" s="6">
        <v>9100</v>
      </c>
    </row>
    <row r="71" spans="1:8" x14ac:dyDescent="0.2">
      <c r="A71" s="14" t="s">
        <v>69</v>
      </c>
      <c r="B71" s="5">
        <v>163800</v>
      </c>
      <c r="C71" s="5">
        <v>0</v>
      </c>
      <c r="D71" s="5">
        <f t="shared" si="2"/>
        <v>163800</v>
      </c>
      <c r="E71" s="5">
        <v>96460.01</v>
      </c>
      <c r="F71" s="5">
        <v>96460.01</v>
      </c>
      <c r="G71" s="5">
        <f t="shared" si="3"/>
        <v>67339.990000000005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162398520</v>
      </c>
      <c r="C77" s="11">
        <f t="shared" si="4"/>
        <v>59221601.400000006</v>
      </c>
      <c r="D77" s="11">
        <f t="shared" si="4"/>
        <v>221620121.39999998</v>
      </c>
      <c r="E77" s="11">
        <f t="shared" si="4"/>
        <v>51901906.380000003</v>
      </c>
      <c r="F77" s="11">
        <f t="shared" si="4"/>
        <v>51427040.039999999</v>
      </c>
      <c r="G77" s="11">
        <f t="shared" si="4"/>
        <v>169718215.01999998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2024-04-29T17:29:04Z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